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ธุรการกำลังพล สภ.ตาลสุม\คดีวินัย\ITA คดีวินัย\2567\O12\"/>
    </mc:Choice>
  </mc:AlternateContent>
  <xr:revisionPtr revIDLastSave="0" documentId="13_ncr:1_{C533C11C-A30B-4273-B4DA-66206B1B68F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Sheet1!$A$1:$G$30</definedName>
    <definedName name="_xlnm.Print_Titles" localSheetId="0">Sheet1!$1:$3</definedName>
  </definedNames>
  <calcPr calcId="191029"/>
</workbook>
</file>

<file path=xl/calcChain.xml><?xml version="1.0" encoding="utf-8"?>
<calcChain xmlns="http://schemas.openxmlformats.org/spreadsheetml/2006/main">
  <c r="F15" i="1" l="1"/>
  <c r="F16" i="1"/>
  <c r="F17" i="1"/>
  <c r="F18" i="1"/>
  <c r="D30" i="1"/>
  <c r="F23" i="1"/>
  <c r="F24" i="1"/>
  <c r="E30" i="1"/>
  <c r="F27" i="1"/>
  <c r="F28" i="1"/>
  <c r="F25" i="1"/>
  <c r="F26" i="1"/>
  <c r="F22" i="1"/>
  <c r="E29" i="1" l="1"/>
  <c r="D29" i="1"/>
  <c r="F29" i="1" l="1"/>
  <c r="E20" i="1"/>
  <c r="D20" i="1"/>
  <c r="F20" i="1" l="1"/>
  <c r="F19" i="1" l="1"/>
  <c r="F9" i="1"/>
  <c r="F10" i="1"/>
  <c r="F11" i="1"/>
  <c r="F12" i="1"/>
  <c r="F13" i="1"/>
  <c r="F14" i="1"/>
  <c r="F8" i="1"/>
  <c r="F30" i="1"/>
</calcChain>
</file>

<file path=xl/sharedStrings.xml><?xml version="1.0" encoding="utf-8"?>
<sst xmlns="http://schemas.openxmlformats.org/spreadsheetml/2006/main" count="71" uniqueCount="37">
  <si>
    <t>ที่</t>
  </si>
  <si>
    <t>รายการ</t>
  </si>
  <si>
    <t>ค่าซ่อมแซมยานพาหนะ</t>
  </si>
  <si>
    <t>ค่าจ้างเหมาบริการ ทำความสะอาด</t>
  </si>
  <si>
    <t>วัสดุสำนักงาน</t>
  </si>
  <si>
    <t>น้ำมันรถยนต์</t>
  </si>
  <si>
    <t>วัสดุจราจร</t>
  </si>
  <si>
    <t>วัสดุอาหาร (ผู้ต้องหา)</t>
  </si>
  <si>
    <t>ค่าสาธารณูปโภค</t>
  </si>
  <si>
    <t>โครงการสร้างเครือข่ายการมีส่วนร่วมของประชาชนในการป้องกันอาชญากรรม ระดับตำบล</t>
  </si>
  <si>
    <t>กิจกรรมการปฏิบัติงานของอาสาสมัครตำรวจบ้านร่วมในการปฏิบัติหน้าที่กับเจ้าหน้าที่ตำรวจ ในห้วงเทศกาลสำคัญต่าง ๆ</t>
  </si>
  <si>
    <t>ค่าตอบแทนคุ้มครองพยาน</t>
  </si>
  <si>
    <t>ค่าใช้จ่ายในการส่งหมายเรียกพยาน</t>
  </si>
  <si>
    <t>ค่าตอบแทน เจ้าหน้าที่ชันสูตรพลิกศพ</t>
  </si>
  <si>
    <t>ค่าตอบแทนนักจิตวิทยา</t>
  </si>
  <si>
    <t>กิจกรรมบังคับใช้กฎหมายและบริการประชาชน</t>
  </si>
  <si>
    <t>โครงการตำรวจประสานโรงเรียน (1 ตำรวจ 1 โรงเรียน)</t>
  </si>
  <si>
    <t xml:space="preserve">โครงการ การศึกษาเพื่อต่อต้านการใช้ยาเสพติดในโรงเรียน (D.A.R.E) </t>
  </si>
  <si>
    <t>โครงการสกัดกั้นยาเสพติดพื้นที่ชายแดนและพื้นที่พักคอย Heart Land</t>
  </si>
  <si>
    <t>โครงการสลายโครงสร้างเครือข่ายผู้มีอิทธิพลและกลุ่มชาติพันธุ์ที่เกี่ยวข้องกับยาเสพติด</t>
  </si>
  <si>
    <t>กิจกรรมป้องกันปรามปรามอาชญากรรม/แก้ไขปัญหายาเสพติด/ชุมชนและมวลชนสัมพันธ์</t>
  </si>
  <si>
    <t>จำนวนเงินงบประมาณ รวม</t>
  </si>
  <si>
    <t>ผลการดำเนินงาน</t>
  </si>
  <si>
    <t>งบประมาณที่ได้รับ</t>
  </si>
  <si>
    <t>ผลการเบิกจ่าย</t>
  </si>
  <si>
    <t>คิดเป็นร้อยละ</t>
  </si>
  <si>
    <t>ปัญหา/อุปสรรค แนวทางแก้ไข</t>
  </si>
  <si>
    <t>เป็นไปตามเป้าหมาย</t>
  </si>
  <si>
    <t>ยังไม่ได้เบิกจ่าย</t>
  </si>
  <si>
    <t>ไม่มี</t>
  </si>
  <si>
    <t>ค่าใช้จ่าย สูงกว่างบที่ได้รับจัดสรร/ ใช้งบแก้ไขปัญหา ปรับมาเพิ่มเติม</t>
  </si>
  <si>
    <t>ค่า OT ค่าเบี้ยเลี้ยง ที่พัก พาหนะ</t>
  </si>
  <si>
    <t>ไตรมาส 1 - 2 (ต.ค.66 ถึง มี.ค.67) ประจำปีงบประมาณ พ.ศ. 2567</t>
  </si>
  <si>
    <t>รวม กิจกรรมบังคับใช้กฎหมายและบริการประชาชน</t>
  </si>
  <si>
    <t>รวม กิจกรรมป้องกันปรามปรามอาชญากรรม/แก้ไขปัญหายาเสพติด/ชุมชนและมวลชนสัมพันธ์</t>
  </si>
  <si>
    <t>รายงานผลการใช้จ่ายงบประมาณ สถานีตำรวจภูธรตาลสุม จังหวัดอุบลราชธานี</t>
  </si>
  <si>
    <t>โครงการชุมชนเข้มแข็ง  ประชามีสุข ประจำปีงบประมาณ พ.ศ.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</si>
</sst>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#,##0.00_ ;\-#,##0.00\ "/>
  </numFmts>
  <fonts count="16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ahoma"/>
      <family val="2"/>
      <charset val="222"/>
      <scheme val="minor"/>
    </font>
    <font>
      <b/>
      <sz val="16"/>
      <color theme="0"/>
      <name val="TH SarabunPSK"/>
      <family val="2"/>
    </font>
    <font>
      <sz val="16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name val="Tahoma"/>
      <family val="2"/>
      <charset val="222"/>
      <scheme val="minor"/>
    </font>
    <font>
      <b/>
      <sz val="16"/>
      <color theme="1"/>
      <name val="TH SarabunPSK"/>
      <family val="2"/>
      <charset val="222"/>
    </font>
    <font>
      <sz val="8"/>
      <name val="Tahoma"/>
      <family val="2"/>
      <charset val="222"/>
      <scheme val="minor"/>
    </font>
    <font>
      <b/>
      <sz val="18"/>
      <color theme="0"/>
      <name val="TH SarabunPSK"/>
      <family val="2"/>
    </font>
    <font>
      <sz val="18"/>
      <color theme="1"/>
      <name val="Tahoma"/>
      <family val="2"/>
      <charset val="222"/>
      <scheme val="minor"/>
    </font>
    <font>
      <b/>
      <sz val="24"/>
      <color theme="1"/>
      <name val="TH SarabunPSK"/>
      <family val="2"/>
    </font>
    <font>
      <sz val="24"/>
      <color theme="1"/>
      <name val="Tahoma"/>
      <family val="2"/>
      <charset val="222"/>
      <scheme val="minor"/>
    </font>
    <font>
      <b/>
      <sz val="24"/>
      <color rgb="FFFF0000"/>
      <name val="TH SarabunPSK"/>
      <family val="2"/>
    </font>
    <font>
      <b/>
      <sz val="12"/>
      <color theme="0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/>
    <xf numFmtId="43" fontId="7" fillId="0" borderId="0" xfId="1" applyFont="1"/>
    <xf numFmtId="0" fontId="3" fillId="0" borderId="0" xfId="0" applyFont="1" applyAlignment="1">
      <alignment vertical="top"/>
    </xf>
    <xf numFmtId="0" fontId="3" fillId="0" borderId="0" xfId="0" applyFont="1" applyAlignment="1">
      <alignment wrapText="1"/>
    </xf>
    <xf numFmtId="43" fontId="3" fillId="0" borderId="0" xfId="1" applyFont="1" applyAlignment="1">
      <alignment wrapText="1"/>
    </xf>
    <xf numFmtId="0" fontId="11" fillId="0" borderId="0" xfId="0" applyFont="1"/>
    <xf numFmtId="43" fontId="8" fillId="0" borderId="0" xfId="1" applyFont="1" applyBorder="1" applyAlignment="1">
      <alignment vertical="top"/>
    </xf>
    <xf numFmtId="0" fontId="13" fillId="0" borderId="0" xfId="0" applyFont="1"/>
    <xf numFmtId="0" fontId="1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vertical="top" wrapText="1"/>
    </xf>
    <xf numFmtId="43" fontId="1" fillId="4" borderId="1" xfId="1" applyFont="1" applyFill="1" applyBorder="1" applyAlignment="1">
      <alignment vertical="top"/>
    </xf>
    <xf numFmtId="0" fontId="1" fillId="5" borderId="1" xfId="0" applyFont="1" applyFill="1" applyBorder="1" applyAlignment="1">
      <alignment horizontal="center" vertical="top"/>
    </xf>
    <xf numFmtId="0" fontId="5" fillId="5" borderId="1" xfId="0" applyFont="1" applyFill="1" applyBorder="1" applyAlignment="1">
      <alignment vertical="top" wrapText="1"/>
    </xf>
    <xf numFmtId="43" fontId="5" fillId="5" borderId="1" xfId="1" applyFont="1" applyFill="1" applyBorder="1" applyAlignment="1">
      <alignment vertical="top"/>
    </xf>
    <xf numFmtId="43" fontId="1" fillId="5" borderId="1" xfId="1" applyFont="1" applyFill="1" applyBorder="1" applyAlignment="1">
      <alignment vertical="top"/>
    </xf>
    <xf numFmtId="0" fontId="5" fillId="5" borderId="7" xfId="0" applyFont="1" applyFill="1" applyBorder="1" applyAlignment="1">
      <alignment vertical="top" wrapText="1"/>
    </xf>
    <xf numFmtId="43" fontId="1" fillId="4" borderId="1" xfId="1" applyFont="1" applyFill="1" applyBorder="1" applyAlignment="1">
      <alignment horizontal="center" vertical="top" wrapText="1"/>
    </xf>
    <xf numFmtId="43" fontId="1" fillId="5" borderId="1" xfId="1" applyFont="1" applyFill="1" applyBorder="1" applyAlignment="1">
      <alignment horizontal="center" vertical="top" wrapText="1"/>
    </xf>
    <xf numFmtId="43" fontId="1" fillId="4" borderId="1" xfId="1" applyFont="1" applyFill="1" applyBorder="1" applyAlignment="1">
      <alignment horizontal="center" vertical="top"/>
    </xf>
    <xf numFmtId="43" fontId="4" fillId="8" borderId="1" xfId="1" applyFont="1" applyFill="1" applyBorder="1" applyAlignment="1">
      <alignment vertical="top"/>
    </xf>
    <xf numFmtId="43" fontId="4" fillId="8" borderId="1" xfId="1" applyFont="1" applyFill="1" applyBorder="1" applyAlignment="1">
      <alignment horizontal="center" vertical="top" wrapText="1"/>
    </xf>
    <xf numFmtId="43" fontId="8" fillId="6" borderId="18" xfId="1" applyFont="1" applyFill="1" applyBorder="1" applyAlignment="1">
      <alignment vertical="top"/>
    </xf>
    <xf numFmtId="43" fontId="2" fillId="6" borderId="19" xfId="1" applyFont="1" applyFill="1" applyBorder="1" applyAlignment="1">
      <alignment vertical="top"/>
    </xf>
    <xf numFmtId="43" fontId="1" fillId="9" borderId="1" xfId="1" applyFont="1" applyFill="1" applyBorder="1" applyAlignment="1">
      <alignment vertical="center"/>
    </xf>
    <xf numFmtId="43" fontId="4" fillId="9" borderId="1" xfId="1" applyFont="1" applyFill="1" applyBorder="1" applyAlignment="1">
      <alignment vertical="center"/>
    </xf>
    <xf numFmtId="43" fontId="1" fillId="5" borderId="1" xfId="1" applyFont="1" applyFill="1" applyBorder="1" applyAlignment="1">
      <alignment horizontal="center" vertical="center"/>
    </xf>
    <xf numFmtId="43" fontId="5" fillId="4" borderId="1" xfId="1" applyFont="1" applyFill="1" applyBorder="1" applyAlignment="1">
      <alignment vertical="top" wrapText="1"/>
    </xf>
    <xf numFmtId="43" fontId="5" fillId="4" borderId="1" xfId="1" applyFont="1" applyFill="1" applyBorder="1" applyAlignment="1">
      <alignment vertical="top"/>
    </xf>
    <xf numFmtId="187" fontId="1" fillId="5" borderId="1" xfId="1" applyNumberFormat="1" applyFont="1" applyFill="1" applyBorder="1" applyAlignment="1">
      <alignment vertical="top"/>
    </xf>
    <xf numFmtId="187" fontId="5" fillId="4" borderId="1" xfId="1" applyNumberFormat="1" applyFont="1" applyFill="1" applyBorder="1" applyAlignment="1">
      <alignment vertical="top"/>
    </xf>
    <xf numFmtId="187" fontId="1" fillId="4" borderId="1" xfId="1" applyNumberFormat="1" applyFont="1" applyFill="1" applyBorder="1" applyAlignment="1">
      <alignment vertical="top"/>
    </xf>
    <xf numFmtId="0" fontId="8" fillId="6" borderId="16" xfId="0" applyFont="1" applyFill="1" applyBorder="1" applyAlignment="1">
      <alignment horizontal="center" vertical="top"/>
    </xf>
    <xf numFmtId="0" fontId="8" fillId="6" borderId="17" xfId="0" applyFont="1" applyFill="1" applyBorder="1" applyAlignment="1">
      <alignment horizontal="center" vertical="top"/>
    </xf>
    <xf numFmtId="0" fontId="8" fillId="6" borderId="18" xfId="0" applyFont="1" applyFill="1" applyBorder="1" applyAlignment="1">
      <alignment horizontal="center" vertical="top"/>
    </xf>
    <xf numFmtId="0" fontId="10" fillId="2" borderId="9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top"/>
    </xf>
    <xf numFmtId="0" fontId="15" fillId="9" borderId="1" xfId="0" applyFont="1" applyFill="1" applyBorder="1" applyAlignment="1">
      <alignment horizontal="center" vertical="center"/>
    </xf>
    <xf numFmtId="0" fontId="4" fillId="9" borderId="6" xfId="0" applyFont="1" applyFill="1" applyBorder="1" applyAlignment="1">
      <alignment horizontal="center" vertical="center"/>
    </xf>
    <xf numFmtId="0" fontId="4" fillId="9" borderId="8" xfId="0" applyFont="1" applyFill="1" applyBorder="1" applyAlignment="1">
      <alignment horizontal="center" vertical="center"/>
    </xf>
    <xf numFmtId="0" fontId="4" fillId="9" borderId="7" xfId="0" applyFont="1" applyFill="1" applyBorder="1" applyAlignment="1">
      <alignment horizontal="center" vertical="center"/>
    </xf>
    <xf numFmtId="0" fontId="12" fillId="7" borderId="12" xfId="0" applyFont="1" applyFill="1" applyBorder="1" applyAlignment="1">
      <alignment horizontal="center" vertical="center"/>
    </xf>
    <xf numFmtId="0" fontId="12" fillId="7" borderId="13" xfId="0" applyFont="1" applyFill="1" applyBorder="1" applyAlignment="1">
      <alignment horizontal="center" vertical="center"/>
    </xf>
    <xf numFmtId="0" fontId="12" fillId="7" borderId="11" xfId="0" applyFont="1" applyFill="1" applyBorder="1" applyAlignment="1">
      <alignment horizontal="center" vertical="center"/>
    </xf>
    <xf numFmtId="0" fontId="12" fillId="7" borderId="10" xfId="0" applyFont="1" applyFill="1" applyBorder="1" applyAlignment="1">
      <alignment horizontal="center" vertical="center"/>
    </xf>
    <xf numFmtId="0" fontId="12" fillId="7" borderId="0" xfId="0" applyFont="1" applyFill="1" applyAlignment="1">
      <alignment horizontal="center" vertical="center"/>
    </xf>
    <xf numFmtId="0" fontId="12" fillId="7" borderId="15" xfId="0" applyFont="1" applyFill="1" applyBorder="1" applyAlignment="1">
      <alignment horizontal="center" vertical="center"/>
    </xf>
    <xf numFmtId="0" fontId="14" fillId="7" borderId="5" xfId="0" applyFont="1" applyFill="1" applyBorder="1" applyAlignment="1">
      <alignment horizontal="center" vertical="center"/>
    </xf>
    <xf numFmtId="0" fontId="14" fillId="7" borderId="3" xfId="0" applyFont="1" applyFill="1" applyBorder="1" applyAlignment="1">
      <alignment horizontal="center" vertical="center"/>
    </xf>
    <xf numFmtId="0" fontId="14" fillId="7" borderId="2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43" fontId="10" fillId="2" borderId="4" xfId="1" applyFont="1" applyFill="1" applyBorder="1" applyAlignment="1">
      <alignment horizontal="center" vertical="center" wrapText="1"/>
    </xf>
    <xf numFmtId="43" fontId="10" fillId="2" borderId="1" xfId="1" applyFont="1" applyFill="1" applyBorder="1" applyAlignment="1">
      <alignment horizontal="center" vertical="center" wrapText="1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1442360</xdr:colOff>
      <xdr:row>2</xdr:row>
      <xdr:rowOff>25310</xdr:rowOff>
    </xdr:from>
    <xdr:to>
      <xdr:col>8</xdr:col>
      <xdr:colOff>110764</xdr:colOff>
      <xdr:row>3</xdr:row>
      <xdr:rowOff>7497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248D8C8A-07C9-4C03-8871-F6D639134D09}"/>
            </a:ext>
          </a:extLst>
        </xdr:cNvPr>
        <xdr:cNvSpPr txBox="1"/>
      </xdr:nvSpPr>
      <xdr:spPr>
        <a:xfrm>
          <a:off x="10518324" y="814524"/>
          <a:ext cx="3716654" cy="376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20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ข้อมูล ณ วันที่ </a:t>
          </a:r>
          <a:r>
            <a:rPr lang="en-US" sz="20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3</a:t>
          </a:r>
          <a:r>
            <a:rPr lang="th-TH" sz="20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 มีนาคม 2567</a:t>
          </a:r>
          <a:endParaRPr lang="en-US" sz="20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 editAs="oneCell">
    <xdr:from>
      <xdr:col>0</xdr:col>
      <xdr:colOff>98221</xdr:colOff>
      <xdr:row>0</xdr:row>
      <xdr:rowOff>0</xdr:rowOff>
    </xdr:from>
    <xdr:to>
      <xdr:col>1</xdr:col>
      <xdr:colOff>896732</xdr:colOff>
      <xdr:row>2</xdr:row>
      <xdr:rowOff>359129</xdr:rowOff>
    </xdr:to>
    <xdr:pic>
      <xdr:nvPicPr>
        <xdr:cNvPr id="4" name="รูปภาพ 3">
          <a:extLst>
            <a:ext uri="{FF2B5EF4-FFF2-40B4-BE49-F238E27FC236}">
              <a16:creationId xmlns:a16="http://schemas.microsoft.com/office/drawing/2014/main" id="{DF53ED6D-ED67-46D6-AB1F-E357A5AD78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8221" y="0"/>
          <a:ext cx="1198561" cy="1140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3"/>
  <sheetViews>
    <sheetView tabSelected="1" view="pageBreakPreview" topLeftCell="A22" zoomScaleSheetLayoutView="100" workbookViewId="0">
      <selection activeCell="G33" sqref="G33"/>
    </sheetView>
  </sheetViews>
  <sheetFormatPr defaultColWidth="8.875" defaultRowHeight="19.5" x14ac:dyDescent="0.25"/>
  <cols>
    <col min="1" max="1" width="5.25" style="1" customWidth="1"/>
    <col min="2" max="2" width="30" style="4" customWidth="1"/>
    <col min="3" max="3" width="32.375" style="5" customWidth="1"/>
    <col min="4" max="4" width="32.375" style="2" customWidth="1"/>
    <col min="5" max="7" width="32.375" style="1" customWidth="1"/>
    <col min="8" max="16384" width="8.875" style="1"/>
  </cols>
  <sheetData>
    <row r="1" spans="1:7" s="8" customFormat="1" ht="30.75" x14ac:dyDescent="0.4">
      <c r="A1" s="49" t="s">
        <v>35</v>
      </c>
      <c r="B1" s="50"/>
      <c r="C1" s="50"/>
      <c r="D1" s="50"/>
      <c r="E1" s="50"/>
      <c r="F1" s="50"/>
      <c r="G1" s="51"/>
    </row>
    <row r="2" spans="1:7" s="8" customFormat="1" ht="30.75" x14ac:dyDescent="0.4">
      <c r="A2" s="52" t="s">
        <v>32</v>
      </c>
      <c r="B2" s="53"/>
      <c r="C2" s="53"/>
      <c r="D2" s="53"/>
      <c r="E2" s="53"/>
      <c r="F2" s="53"/>
      <c r="G2" s="54"/>
    </row>
    <row r="3" spans="1:7" s="8" customFormat="1" ht="30.75" x14ac:dyDescent="0.4">
      <c r="A3" s="55"/>
      <c r="B3" s="56"/>
      <c r="C3" s="56"/>
      <c r="D3" s="56"/>
      <c r="E3" s="56"/>
      <c r="F3" s="56"/>
      <c r="G3" s="57"/>
    </row>
    <row r="4" spans="1:7" s="6" customFormat="1" ht="20.45" customHeight="1" x14ac:dyDescent="0.3">
      <c r="A4" s="37" t="s">
        <v>0</v>
      </c>
      <c r="B4" s="40" t="s">
        <v>1</v>
      </c>
      <c r="C4" s="60" t="s">
        <v>22</v>
      </c>
      <c r="D4" s="35" t="s">
        <v>23</v>
      </c>
      <c r="E4" s="35" t="s">
        <v>24</v>
      </c>
      <c r="F4" s="35" t="s">
        <v>25</v>
      </c>
      <c r="G4" s="38" t="s">
        <v>26</v>
      </c>
    </row>
    <row r="5" spans="1:7" s="6" customFormat="1" ht="20.45" customHeight="1" x14ac:dyDescent="0.3">
      <c r="A5" s="59"/>
      <c r="B5" s="58"/>
      <c r="C5" s="61"/>
      <c r="D5" s="36"/>
      <c r="E5" s="36"/>
      <c r="F5" s="36"/>
      <c r="G5" s="39"/>
    </row>
    <row r="6" spans="1:7" s="6" customFormat="1" ht="20.45" customHeight="1" x14ac:dyDescent="0.3">
      <c r="A6" s="59"/>
      <c r="B6" s="58"/>
      <c r="C6" s="61"/>
      <c r="D6" s="37"/>
      <c r="E6" s="37"/>
      <c r="F6" s="37"/>
      <c r="G6" s="40"/>
    </row>
    <row r="7" spans="1:7" ht="20.45" customHeight="1" x14ac:dyDescent="0.25">
      <c r="A7" s="41" t="s">
        <v>15</v>
      </c>
      <c r="B7" s="42"/>
      <c r="C7" s="42"/>
      <c r="D7" s="42"/>
      <c r="E7" s="42"/>
      <c r="F7" s="42"/>
      <c r="G7" s="43"/>
    </row>
    <row r="8" spans="1:7" s="3" customFormat="1" ht="21" x14ac:dyDescent="0.2">
      <c r="A8" s="9">
        <v>1</v>
      </c>
      <c r="B8" s="10" t="s">
        <v>31</v>
      </c>
      <c r="C8" s="17" t="s">
        <v>27</v>
      </c>
      <c r="D8" s="27">
        <v>235260</v>
      </c>
      <c r="E8" s="28">
        <v>235260</v>
      </c>
      <c r="F8" s="11">
        <f>(E8*100)/D8</f>
        <v>100</v>
      </c>
      <c r="G8" s="19" t="s">
        <v>29</v>
      </c>
    </row>
    <row r="9" spans="1:7" s="3" customFormat="1" ht="23.45" customHeight="1" x14ac:dyDescent="0.2">
      <c r="A9" s="9">
        <v>2</v>
      </c>
      <c r="B9" s="10" t="s">
        <v>2</v>
      </c>
      <c r="C9" s="17" t="s">
        <v>28</v>
      </c>
      <c r="D9" s="27">
        <v>11400</v>
      </c>
      <c r="E9" s="28">
        <v>4275</v>
      </c>
      <c r="F9" s="11">
        <f t="shared" ref="F9:F18" si="0">(E9*100)/D9</f>
        <v>37.5</v>
      </c>
      <c r="G9" s="19" t="s">
        <v>29</v>
      </c>
    </row>
    <row r="10" spans="1:7" s="3" customFormat="1" ht="21" x14ac:dyDescent="0.2">
      <c r="A10" s="9">
        <v>3</v>
      </c>
      <c r="B10" s="10" t="s">
        <v>3</v>
      </c>
      <c r="C10" s="17" t="s">
        <v>28</v>
      </c>
      <c r="D10" s="27">
        <v>6100</v>
      </c>
      <c r="E10" s="28">
        <v>2287</v>
      </c>
      <c r="F10" s="11">
        <f t="shared" si="0"/>
        <v>37.491803278688522</v>
      </c>
      <c r="G10" s="19" t="s">
        <v>29</v>
      </c>
    </row>
    <row r="11" spans="1:7" s="3" customFormat="1" ht="21" x14ac:dyDescent="0.2">
      <c r="A11" s="9">
        <v>4</v>
      </c>
      <c r="B11" s="10" t="s">
        <v>4</v>
      </c>
      <c r="C11" s="17" t="s">
        <v>28</v>
      </c>
      <c r="D11" s="27">
        <v>4400</v>
      </c>
      <c r="E11" s="28">
        <v>4400</v>
      </c>
      <c r="F11" s="11">
        <f t="shared" si="0"/>
        <v>100</v>
      </c>
      <c r="G11" s="19" t="s">
        <v>29</v>
      </c>
    </row>
    <row r="12" spans="1:7" s="3" customFormat="1" ht="21" x14ac:dyDescent="0.2">
      <c r="A12" s="9">
        <v>5</v>
      </c>
      <c r="B12" s="10" t="s">
        <v>5</v>
      </c>
      <c r="C12" s="17" t="s">
        <v>27</v>
      </c>
      <c r="D12" s="27">
        <v>302288</v>
      </c>
      <c r="E12" s="28">
        <v>258749.85</v>
      </c>
      <c r="F12" s="11">
        <f t="shared" si="0"/>
        <v>85.597129227756312</v>
      </c>
      <c r="G12" s="19" t="s">
        <v>29</v>
      </c>
    </row>
    <row r="13" spans="1:7" s="3" customFormat="1" ht="21" x14ac:dyDescent="0.2">
      <c r="A13" s="9">
        <v>6</v>
      </c>
      <c r="B13" s="10" t="s">
        <v>6</v>
      </c>
      <c r="C13" s="17" t="s">
        <v>28</v>
      </c>
      <c r="D13" s="28">
        <v>3200</v>
      </c>
      <c r="E13" s="28">
        <v>1200</v>
      </c>
      <c r="F13" s="11">
        <f t="shared" si="0"/>
        <v>37.5</v>
      </c>
      <c r="G13" s="19" t="s">
        <v>29</v>
      </c>
    </row>
    <row r="14" spans="1:7" s="3" customFormat="1" ht="21" x14ac:dyDescent="0.2">
      <c r="A14" s="9">
        <v>7</v>
      </c>
      <c r="B14" s="10" t="s">
        <v>7</v>
      </c>
      <c r="C14" s="17" t="s">
        <v>27</v>
      </c>
      <c r="D14" s="28">
        <v>13700</v>
      </c>
      <c r="E14" s="28">
        <v>3137</v>
      </c>
      <c r="F14" s="11">
        <f t="shared" si="0"/>
        <v>22.897810218978101</v>
      </c>
      <c r="G14" s="19" t="s">
        <v>29</v>
      </c>
    </row>
    <row r="15" spans="1:7" s="3" customFormat="1" ht="21" x14ac:dyDescent="0.2">
      <c r="A15" s="9">
        <v>8</v>
      </c>
      <c r="B15" s="10" t="s">
        <v>11</v>
      </c>
      <c r="C15" s="17" t="s">
        <v>28</v>
      </c>
      <c r="D15" s="28">
        <v>9700</v>
      </c>
      <c r="E15" s="30">
        <v>0</v>
      </c>
      <c r="F15" s="31">
        <f t="shared" si="0"/>
        <v>0</v>
      </c>
      <c r="G15" s="19" t="s">
        <v>29</v>
      </c>
    </row>
    <row r="16" spans="1:7" s="3" customFormat="1" ht="21" x14ac:dyDescent="0.2">
      <c r="A16" s="9">
        <v>9</v>
      </c>
      <c r="B16" s="10" t="s">
        <v>14</v>
      </c>
      <c r="C16" s="17" t="s">
        <v>27</v>
      </c>
      <c r="D16" s="28">
        <v>2000</v>
      </c>
      <c r="E16" s="30">
        <v>0</v>
      </c>
      <c r="F16" s="31">
        <f t="shared" si="0"/>
        <v>0</v>
      </c>
      <c r="G16" s="19" t="s">
        <v>29</v>
      </c>
    </row>
    <row r="17" spans="1:7" s="3" customFormat="1" ht="21" x14ac:dyDescent="0.2">
      <c r="A17" s="9">
        <v>10</v>
      </c>
      <c r="B17" s="10" t="s">
        <v>13</v>
      </c>
      <c r="C17" s="17" t="s">
        <v>27</v>
      </c>
      <c r="D17" s="28">
        <v>12100</v>
      </c>
      <c r="E17" s="30">
        <v>0</v>
      </c>
      <c r="F17" s="31">
        <f t="shared" si="0"/>
        <v>0</v>
      </c>
      <c r="G17" s="19" t="s">
        <v>29</v>
      </c>
    </row>
    <row r="18" spans="1:7" s="3" customFormat="1" ht="21" x14ac:dyDescent="0.2">
      <c r="A18" s="9">
        <v>11</v>
      </c>
      <c r="B18" s="10" t="s">
        <v>12</v>
      </c>
      <c r="C18" s="17" t="s">
        <v>28</v>
      </c>
      <c r="D18" s="28">
        <v>500</v>
      </c>
      <c r="E18" s="30">
        <v>0</v>
      </c>
      <c r="F18" s="31">
        <f t="shared" si="0"/>
        <v>0</v>
      </c>
      <c r="G18" s="19" t="s">
        <v>29</v>
      </c>
    </row>
    <row r="19" spans="1:7" s="3" customFormat="1" ht="42" x14ac:dyDescent="0.2">
      <c r="A19" s="9">
        <v>12</v>
      </c>
      <c r="B19" s="10" t="s">
        <v>8</v>
      </c>
      <c r="C19" s="17" t="s">
        <v>27</v>
      </c>
      <c r="D19" s="28">
        <v>32900</v>
      </c>
      <c r="E19" s="28">
        <v>32900</v>
      </c>
      <c r="F19" s="11">
        <f>(E19*100)/D19</f>
        <v>100</v>
      </c>
      <c r="G19" s="17" t="s">
        <v>30</v>
      </c>
    </row>
    <row r="20" spans="1:7" s="3" customFormat="1" ht="21" x14ac:dyDescent="0.2">
      <c r="A20" s="44" t="s">
        <v>33</v>
      </c>
      <c r="B20" s="44"/>
      <c r="C20" s="44"/>
      <c r="D20" s="20">
        <f>SUM(D8:D19)</f>
        <v>633548</v>
      </c>
      <c r="E20" s="20">
        <f>SUM(E8:E19)</f>
        <v>542208.85</v>
      </c>
      <c r="F20" s="20">
        <f>(E20*100)/D20</f>
        <v>85.582915580192818</v>
      </c>
      <c r="G20" s="21"/>
    </row>
    <row r="21" spans="1:7" s="3" customFormat="1" ht="21" x14ac:dyDescent="0.2">
      <c r="A21" s="46" t="s">
        <v>20</v>
      </c>
      <c r="B21" s="47"/>
      <c r="C21" s="47"/>
      <c r="D21" s="47"/>
      <c r="E21" s="47"/>
      <c r="F21" s="47"/>
      <c r="G21" s="48"/>
    </row>
    <row r="22" spans="1:7" s="3" customFormat="1" ht="63" x14ac:dyDescent="0.2">
      <c r="A22" s="12">
        <v>1</v>
      </c>
      <c r="B22" s="13" t="s">
        <v>9</v>
      </c>
      <c r="C22" s="18" t="s">
        <v>27</v>
      </c>
      <c r="D22" s="14">
        <v>15000</v>
      </c>
      <c r="E22" s="15">
        <v>15000</v>
      </c>
      <c r="F22" s="15">
        <f>(E22*100)/D22</f>
        <v>100</v>
      </c>
      <c r="G22" s="26" t="s">
        <v>29</v>
      </c>
    </row>
    <row r="23" spans="1:7" s="3" customFormat="1" ht="60.75" customHeight="1" x14ac:dyDescent="0.2">
      <c r="A23" s="12">
        <v>2</v>
      </c>
      <c r="B23" s="13" t="s">
        <v>36</v>
      </c>
      <c r="C23" s="18" t="s">
        <v>27</v>
      </c>
      <c r="D23" s="14">
        <v>36000</v>
      </c>
      <c r="E23" s="29">
        <v>0</v>
      </c>
      <c r="F23" s="29">
        <f t="shared" ref="F23:F24" si="1">(E23*100)/D23</f>
        <v>0</v>
      </c>
      <c r="G23" s="26" t="s">
        <v>29</v>
      </c>
    </row>
    <row r="24" spans="1:7" s="3" customFormat="1" ht="81.75" customHeight="1" x14ac:dyDescent="0.2">
      <c r="A24" s="12">
        <v>3</v>
      </c>
      <c r="B24" s="13" t="s">
        <v>10</v>
      </c>
      <c r="C24" s="18" t="s">
        <v>27</v>
      </c>
      <c r="D24" s="14">
        <v>10000</v>
      </c>
      <c r="E24" s="29">
        <v>0</v>
      </c>
      <c r="F24" s="29">
        <f t="shared" si="1"/>
        <v>0</v>
      </c>
      <c r="G24" s="26" t="s">
        <v>29</v>
      </c>
    </row>
    <row r="25" spans="1:7" s="3" customFormat="1" ht="42" x14ac:dyDescent="0.2">
      <c r="A25" s="12">
        <v>4</v>
      </c>
      <c r="B25" s="16" t="s">
        <v>16</v>
      </c>
      <c r="C25" s="18" t="s">
        <v>27</v>
      </c>
      <c r="D25" s="14">
        <v>2140</v>
      </c>
      <c r="E25" s="15">
        <v>2140</v>
      </c>
      <c r="F25" s="15">
        <f t="shared" ref="F25:F28" si="2">(E25*100)/D25</f>
        <v>100</v>
      </c>
      <c r="G25" s="26" t="s">
        <v>29</v>
      </c>
    </row>
    <row r="26" spans="1:7" s="3" customFormat="1" ht="42" x14ac:dyDescent="0.2">
      <c r="A26" s="12">
        <v>5</v>
      </c>
      <c r="B26" s="16" t="s">
        <v>17</v>
      </c>
      <c r="C26" s="18" t="s">
        <v>27</v>
      </c>
      <c r="D26" s="14">
        <v>7800</v>
      </c>
      <c r="E26" s="15">
        <v>7800</v>
      </c>
      <c r="F26" s="15">
        <f t="shared" si="2"/>
        <v>100</v>
      </c>
      <c r="G26" s="26" t="s">
        <v>29</v>
      </c>
    </row>
    <row r="27" spans="1:7" s="3" customFormat="1" ht="46.9" customHeight="1" x14ac:dyDescent="0.2">
      <c r="A27" s="12">
        <v>6</v>
      </c>
      <c r="B27" s="16" t="s">
        <v>18</v>
      </c>
      <c r="C27" s="18" t="s">
        <v>27</v>
      </c>
      <c r="D27" s="14">
        <v>4200</v>
      </c>
      <c r="E27" s="15">
        <v>4200</v>
      </c>
      <c r="F27" s="15">
        <f t="shared" si="2"/>
        <v>100</v>
      </c>
      <c r="G27" s="26" t="s">
        <v>29</v>
      </c>
    </row>
    <row r="28" spans="1:7" s="3" customFormat="1" ht="64.5" customHeight="1" x14ac:dyDescent="0.2">
      <c r="A28" s="12">
        <v>7</v>
      </c>
      <c r="B28" s="16" t="s">
        <v>19</v>
      </c>
      <c r="C28" s="18" t="s">
        <v>27</v>
      </c>
      <c r="D28" s="14">
        <v>9000</v>
      </c>
      <c r="E28" s="15">
        <v>9000</v>
      </c>
      <c r="F28" s="15">
        <f t="shared" si="2"/>
        <v>100</v>
      </c>
      <c r="G28" s="26" t="s">
        <v>29</v>
      </c>
    </row>
    <row r="29" spans="1:7" s="3" customFormat="1" ht="21" x14ac:dyDescent="0.2">
      <c r="A29" s="45" t="s">
        <v>34</v>
      </c>
      <c r="B29" s="45"/>
      <c r="C29" s="45"/>
      <c r="D29" s="25">
        <f>SUM(D22:D28)</f>
        <v>84140</v>
      </c>
      <c r="E29" s="25">
        <f>SUM(E22:E28)</f>
        <v>38140</v>
      </c>
      <c r="F29" s="25">
        <f>(E29*100)/D29</f>
        <v>45.32921321606846</v>
      </c>
      <c r="G29" s="24"/>
    </row>
    <row r="30" spans="1:7" s="3" customFormat="1" ht="21.75" thickBot="1" x14ac:dyDescent="0.25">
      <c r="A30" s="32" t="s">
        <v>21</v>
      </c>
      <c r="B30" s="33"/>
      <c r="C30" s="34"/>
      <c r="D30" s="22">
        <f>SUM(D8:D19)+D22+D23+D24+D25+D26+D27+D28</f>
        <v>717688</v>
      </c>
      <c r="E30" s="22">
        <f>SUM(E8:E19)+E22+E24+E25+E26+E27+E28</f>
        <v>580348.85</v>
      </c>
      <c r="F30" s="23">
        <f t="shared" ref="F30" si="3">(E30*100)/D30</f>
        <v>80.863669171004673</v>
      </c>
      <c r="G30" s="7"/>
    </row>
    <row r="31" spans="1:7" ht="20.25" thickTop="1" x14ac:dyDescent="0.25"/>
    <row r="51" ht="14.25" customHeight="1" x14ac:dyDescent="0.25"/>
    <row r="52" ht="14.25" customHeight="1" x14ac:dyDescent="0.25"/>
    <row r="53" ht="14.25" customHeight="1" x14ac:dyDescent="0.25"/>
  </sheetData>
  <mergeCells count="15">
    <mergeCell ref="A1:G1"/>
    <mergeCell ref="A2:G2"/>
    <mergeCell ref="A3:G3"/>
    <mergeCell ref="B4:B6"/>
    <mergeCell ref="A4:A6"/>
    <mergeCell ref="C4:C6"/>
    <mergeCell ref="A30:C30"/>
    <mergeCell ref="D4:D6"/>
    <mergeCell ref="E4:E6"/>
    <mergeCell ref="F4:F6"/>
    <mergeCell ref="G4:G6"/>
    <mergeCell ref="A7:G7"/>
    <mergeCell ref="A20:C20"/>
    <mergeCell ref="A29:C29"/>
    <mergeCell ref="A21:G21"/>
  </mergeCells>
  <phoneticPr fontId="9" type="noConversion"/>
  <printOptions horizontalCentered="1"/>
  <pageMargins left="7.874015748031496E-2" right="7.874015748031496E-2" top="0.5" bottom="7.874015748031496E-2" header="0.31496062992125984" footer="0.31496062992125984"/>
  <pageSetup paperSize="5" scale="83" fitToHeight="0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Mananchaya Meeying</dc:creator>
  <cp:lastModifiedBy>User</cp:lastModifiedBy>
  <cp:lastPrinted>2024-04-02T07:14:54Z</cp:lastPrinted>
  <dcterms:created xsi:type="dcterms:W3CDTF">2024-01-10T07:59:11Z</dcterms:created>
  <dcterms:modified xsi:type="dcterms:W3CDTF">2024-04-02T07:15:16Z</dcterms:modified>
</cp:coreProperties>
</file>